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<sst xmlns="http://schemas.openxmlformats.org/spreadsheetml/2006/main" count="37" uniqueCount="33">
  <si>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Name</t>
  </si>
  <si>
    <t>IN</t>
  </si>
  <si>
    <t>out</t>
  </si>
  <si>
    <t>13/14</t>
  </si>
  <si>
    <t>precept</t>
  </si>
  <si>
    <t>support</t>
  </si>
  <si>
    <t>reconcilation</t>
  </si>
  <si>
    <t>Cleared 2012/13</t>
  </si>
  <si>
    <t>parish compact</t>
  </si>
  <si>
    <t>precept 2nd</t>
  </si>
  <si>
    <t>Opening balnace</t>
  </si>
  <si>
    <t>Receipts/in</t>
  </si>
  <si>
    <t>interest</t>
  </si>
  <si>
    <t>payments/out</t>
  </si>
  <si>
    <t>Closing balance</t>
  </si>
  <si>
    <t>Uncleared 2013/14</t>
  </si>
  <si>
    <t>VAT refund</t>
  </si>
  <si>
    <t>hall</t>
  </si>
  <si>
    <t>plus any uncleared cheques</t>
  </si>
  <si>
    <t>insight</t>
  </si>
  <si>
    <t>less cheques clear 12/13</t>
  </si>
  <si>
    <t>Cheshire com action</t>
  </si>
  <si>
    <t>stopped cheque</t>
  </si>
  <si>
    <t>TOTAL</t>
  </si>
  <si>
    <t>Equals</t>
  </si>
  <si>
    <t>Balance at bank</t>
  </si>
  <si>
    <t>Current account</t>
  </si>
  <si>
    <t>Deposit account</t>
  </si>
  <si>
    <t xml:space="preserve"> </t>
  </si>
  <si>
    <t>any diff</t>
  </si>
  <si>
    <t>charge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</si>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</sst>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_-[$£-809]* #,##0.00_-;\-[$£-809]* #,##0.00_-;_-[$£-809]* \-??_-;_-@_-"/>
    <numFmt numFmtId="167" formatCode="_-\£* #,##0.00_-;&quot;-£&quot;* #,##0.00_-;_-\£* \-??_-;_-@_-"/>
    <numFmt numFmtId="168" formatCode="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4" fontId="1" fillId="2" borderId="0" xfId="20" applyFill="1">
      <alignment/>
      <protection/>
    </xf>
    <xf numFmtId="167" fontId="1" fillId="0" borderId="0" xfId="17" applyFont="1" applyFill="1" applyBorder="1" applyAlignment="1" applyProtection="1">
      <alignment/>
      <protection/>
    </xf>
    <xf numFmtId="168" fontId="1" fillId="0" borderId="0" xfId="17" applyNumberFormat="1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2" fillId="0" borderId="0" xfId="20" applyNumberFormat="1" applyFont="1">
      <alignment/>
      <protection/>
    </xf>
    <xf numFmtId="164" fontId="2" fillId="2" borderId="0" xfId="20" applyFont="1" applyFill="1">
      <alignment/>
      <protection/>
    </xf>
    <xf numFmtId="164" fontId="1" fillId="0" borderId="1" xfId="20" applyFont="1" applyBorder="1">
      <alignment/>
      <protection/>
    </xf>
    <xf numFmtId="167" fontId="3" fillId="0" borderId="0" xfId="17" applyFont="1" applyFill="1" applyBorder="1" applyAlignment="1" applyProtection="1">
      <alignment/>
      <protection/>
    </xf>
    <xf numFmtId="164" fontId="1" fillId="3" borderId="0" xfId="20" applyFill="1">
      <alignment/>
      <protection/>
    </xf>
    <xf numFmtId="164" fontId="1" fillId="0" borderId="0" xfId="20" applyFill="1">
      <alignment/>
      <protection/>
    </xf>
    <xf numFmtId="164" fontId="3" fillId="0" borderId="0" xfId="20" applyFont="1">
      <alignment/>
      <protection/>
    </xf>
    <xf numFmtId="167" fontId="1" fillId="0" borderId="0" xfId="20" applyNumberFormat="1">
      <alignment/>
      <protection/>
    </xf>
    <xf numFmtId="167" fontId="1" fillId="0" borderId="2" xfId="17" applyFont="1" applyFill="1" applyBorder="1" applyAlignment="1" applyProtection="1">
      <alignment/>
      <protection/>
    </xf>
    <xf numFmtId="167" fontId="1" fillId="0" borderId="3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I8" sqref="I8"/>
    </sheetView>
  </sheetViews>
  <sheetFormatPr defaultColWidth="9.140625" defaultRowHeight="12.75"/>
  <cols>
    <col min="1" max="1" width="13.140625" style="1" customWidth="1"/>
    <col min="2" max="2" width="10.28125" style="2" customWidth="1"/>
    <col min="3" max="3" width="8.8515625" style="3" customWidth="1"/>
    <col min="4" max="4" width="8.7109375" style="1" customWidth="1"/>
    <col min="5" max="5" width="10.28125" style="1" customWidth="1"/>
    <col min="6" max="6" width="8.7109375" style="1" customWidth="1"/>
    <col min="7" max="7" width="15.421875" style="1" customWidth="1"/>
    <col min="8" max="8" width="8.7109375" style="1" customWidth="1"/>
    <col min="9" max="10" width="13.421875" style="4" customWidth="1"/>
    <col min="11" max="11" width="8.8515625" style="5" customWidth="1"/>
    <col min="12" max="12" width="8.8515625" style="4" customWidth="1"/>
    <col min="13" max="16384" width="8.7109375" style="1" customWidth="1"/>
  </cols>
  <sheetData>
    <row r="1" spans="1:6" ht="12.75">
      <c r="A1" s="6" t="s">
        <v>0</v>
      </c>
      <c r="B1" s="7" t="s">
        <v>1</v>
      </c>
      <c r="C1" s="8"/>
      <c r="D1" s="6" t="s">
        <v>2</v>
      </c>
      <c r="E1" s="6" t="s">
        <v>3</v>
      </c>
      <c r="F1" s="6"/>
    </row>
    <row r="2" spans="1:2" ht="12.75">
      <c r="A2" s="1" t="s">
        <v>4</v>
      </c>
      <c r="B2" s="2">
        <v>1157</v>
      </c>
    </row>
    <row r="3" spans="1:12" ht="12.75">
      <c r="A3" s="1" t="s">
        <v>5</v>
      </c>
      <c r="B3" s="2">
        <v>186</v>
      </c>
      <c r="D3" s="1">
        <v>550</v>
      </c>
      <c r="E3" s="4">
        <v>400</v>
      </c>
      <c r="G3" s="9" t="s">
        <v>6</v>
      </c>
      <c r="L3" s="4" t="s">
        <v>7</v>
      </c>
    </row>
    <row r="4" spans="1:13" ht="12.75">
      <c r="A4" s="1" t="s">
        <v>8</v>
      </c>
      <c r="B4" s="2">
        <v>1150</v>
      </c>
      <c r="D4" s="1">
        <v>551</v>
      </c>
      <c r="E4" s="4">
        <v>400</v>
      </c>
      <c r="L4" s="5">
        <v>546</v>
      </c>
      <c r="M4" s="4">
        <v>102.63</v>
      </c>
    </row>
    <row r="5" spans="1:13" ht="12.75">
      <c r="A5" s="1" t="s">
        <v>9</v>
      </c>
      <c r="B5" s="2">
        <v>1157</v>
      </c>
      <c r="D5" s="1">
        <v>552</v>
      </c>
      <c r="E5" s="4">
        <v>20</v>
      </c>
      <c r="G5" s="1" t="s">
        <v>10</v>
      </c>
      <c r="I5" s="4">
        <v>12810.19</v>
      </c>
      <c r="L5" s="5">
        <v>549</v>
      </c>
      <c r="M5" s="4">
        <v>100</v>
      </c>
    </row>
    <row r="6" spans="4:13" ht="12.75">
      <c r="D6" s="1">
        <v>553</v>
      </c>
      <c r="E6" s="4">
        <v>54.36</v>
      </c>
      <c r="G6" s="1" t="s">
        <v>11</v>
      </c>
      <c r="I6" s="4">
        <f>B14</f>
        <v>3969.7000000000003</v>
      </c>
      <c r="L6" s="5">
        <v>547</v>
      </c>
      <c r="M6" s="4">
        <v>23.94</v>
      </c>
    </row>
    <row r="7" spans="1:9" ht="12.75">
      <c r="A7" s="1" t="s">
        <v>12</v>
      </c>
      <c r="B7" s="2">
        <v>0.77</v>
      </c>
      <c r="D7" s="1">
        <v>554</v>
      </c>
      <c r="E7" s="4">
        <v>112.2</v>
      </c>
      <c r="G7" s="1" t="s">
        <v>13</v>
      </c>
      <c r="I7" s="4">
        <f>E28</f>
        <v>5463.0199999999995</v>
      </c>
    </row>
    <row r="8" spans="1:13" ht="12.75">
      <c r="A8" s="1" t="s">
        <v>12</v>
      </c>
      <c r="B8" s="2">
        <v>0.77</v>
      </c>
      <c r="D8" s="1">
        <v>555</v>
      </c>
      <c r="E8" s="4">
        <v>144.59</v>
      </c>
      <c r="K8" s="4"/>
      <c r="L8" s="5"/>
      <c r="M8" s="4"/>
    </row>
    <row r="9" spans="1:13" ht="12.75">
      <c r="A9" s="1" t="s">
        <v>12</v>
      </c>
      <c r="B9" s="2">
        <v>0.76</v>
      </c>
      <c r="D9" s="1">
        <v>556</v>
      </c>
      <c r="E9" s="4">
        <v>27</v>
      </c>
      <c r="G9" s="1" t="s">
        <v>14</v>
      </c>
      <c r="I9" s="10">
        <f>SUM(I5+I6-I7)</f>
        <v>11316.869999999999</v>
      </c>
      <c r="J9" s="10"/>
      <c r="K9" s="4"/>
      <c r="L9" s="5" t="s">
        <v>15</v>
      </c>
      <c r="M9" s="4"/>
    </row>
    <row r="10" spans="1:14" ht="12.75">
      <c r="A10" s="1" t="s">
        <v>16</v>
      </c>
      <c r="B10" s="2">
        <v>316.65</v>
      </c>
      <c r="D10" s="1">
        <v>557</v>
      </c>
      <c r="E10" s="4">
        <v>1000</v>
      </c>
      <c r="K10" s="4"/>
      <c r="L10" s="5">
        <v>569</v>
      </c>
      <c r="M10" s="4">
        <v>25.96</v>
      </c>
      <c r="N10" s="1" t="s">
        <v>17</v>
      </c>
    </row>
    <row r="11" spans="1:14" ht="12.75">
      <c r="A11" s="1" t="s">
        <v>12</v>
      </c>
      <c r="B11" s="2">
        <v>0.75</v>
      </c>
      <c r="D11" s="1">
        <v>558</v>
      </c>
      <c r="E11" s="4">
        <v>367.76</v>
      </c>
      <c r="G11" s="1" t="s">
        <v>18</v>
      </c>
      <c r="I11" s="4">
        <f>SUM(M10:M13)</f>
        <v>145.96</v>
      </c>
      <c r="K11" s="4"/>
      <c r="L11" s="5">
        <v>571</v>
      </c>
      <c r="M11" s="4">
        <v>100</v>
      </c>
      <c r="N11" s="1" t="s">
        <v>19</v>
      </c>
    </row>
    <row r="12" spans="4:14" ht="12.75">
      <c r="D12" s="1">
        <v>559</v>
      </c>
      <c r="E12" s="4">
        <v>13.93</v>
      </c>
      <c r="G12" s="1" t="s">
        <v>20</v>
      </c>
      <c r="I12" s="4">
        <f>SUM(M4:M6)</f>
        <v>226.57</v>
      </c>
      <c r="K12" s="4"/>
      <c r="L12" s="5">
        <v>572</v>
      </c>
      <c r="M12" s="4">
        <v>20</v>
      </c>
      <c r="N12" s="1" t="s">
        <v>21</v>
      </c>
    </row>
    <row r="13" spans="4:14" ht="12.75">
      <c r="D13" s="1">
        <v>560</v>
      </c>
      <c r="E13" s="4">
        <v>30</v>
      </c>
      <c r="K13" s="4"/>
      <c r="L13" s="5">
        <v>563</v>
      </c>
      <c r="M13" s="4"/>
      <c r="N13" s="1" t="s">
        <v>22</v>
      </c>
    </row>
    <row r="14" spans="1:13" ht="12.75">
      <c r="A14" s="1" t="s">
        <v>23</v>
      </c>
      <c r="B14" s="2">
        <f>SUM(B2:B11)</f>
        <v>3969.7000000000003</v>
      </c>
      <c r="D14" s="1">
        <v>561</v>
      </c>
      <c r="E14" s="4">
        <v>22.93</v>
      </c>
      <c r="G14" s="1" t="s">
        <v>24</v>
      </c>
      <c r="I14" s="4">
        <f>SUM(I9+I11-I12)</f>
        <v>11236.259999999998</v>
      </c>
      <c r="K14" s="4"/>
      <c r="L14" s="5"/>
      <c r="M14" s="4"/>
    </row>
    <row r="15" spans="4:13" ht="12.75">
      <c r="D15" s="1">
        <v>562</v>
      </c>
      <c r="E15" s="4">
        <v>173</v>
      </c>
      <c r="K15" s="4"/>
      <c r="L15" s="5"/>
      <c r="M15" s="4"/>
    </row>
    <row r="16" spans="4:13" ht="12.75">
      <c r="D16" s="11">
        <v>563</v>
      </c>
      <c r="E16" s="4">
        <v>0</v>
      </c>
      <c r="K16" s="4"/>
      <c r="L16" s="5"/>
      <c r="M16" s="4"/>
    </row>
    <row r="17" spans="4:13" ht="12.75">
      <c r="D17" s="12">
        <v>564</v>
      </c>
      <c r="E17" s="4">
        <v>400</v>
      </c>
      <c r="G17" s="13" t="s">
        <v>25</v>
      </c>
      <c r="K17" s="4"/>
      <c r="L17" s="5"/>
      <c r="M17" s="4"/>
    </row>
    <row r="18" spans="4:9" ht="12.75">
      <c r="D18" s="1">
        <v>565</v>
      </c>
      <c r="E18" s="4">
        <v>430.56</v>
      </c>
      <c r="G18" s="1" t="s">
        <v>26</v>
      </c>
      <c r="I18" s="4">
        <v>6877.87</v>
      </c>
    </row>
    <row r="19" spans="4:9" ht="12.75">
      <c r="D19" s="1">
        <v>566</v>
      </c>
      <c r="E19" s="4">
        <v>711.55</v>
      </c>
      <c r="G19" s="1" t="s">
        <v>27</v>
      </c>
      <c r="I19" s="4">
        <v>4358.39</v>
      </c>
    </row>
    <row r="20" spans="4:12" ht="12.75">
      <c r="D20" s="1">
        <v>567</v>
      </c>
      <c r="E20" s="4">
        <v>42.77</v>
      </c>
      <c r="G20" s="1" t="s">
        <v>28</v>
      </c>
      <c r="K20" s="5" t="s">
        <v>29</v>
      </c>
      <c r="L20" s="14">
        <f>SUM(I14-I21)</f>
        <v>0</v>
      </c>
    </row>
    <row r="21" spans="4:9" ht="12.75">
      <c r="D21" s="1">
        <v>568</v>
      </c>
      <c r="E21" s="4">
        <v>338.77</v>
      </c>
      <c r="H21" s="1" t="s">
        <v>24</v>
      </c>
      <c r="I21" s="15">
        <f>SUM(I18+I19)</f>
        <v>11236.26</v>
      </c>
    </row>
    <row r="22" spans="4:5" ht="12.75">
      <c r="D22" s="1">
        <v>569</v>
      </c>
      <c r="E22" s="4">
        <v>25.96</v>
      </c>
    </row>
    <row r="23" spans="4:5" ht="12.75">
      <c r="D23" s="1">
        <v>570</v>
      </c>
      <c r="E23" s="4">
        <v>617.64</v>
      </c>
    </row>
    <row r="24" spans="4:5" ht="12.75">
      <c r="D24" s="1">
        <v>571</v>
      </c>
      <c r="E24" s="4">
        <v>100</v>
      </c>
    </row>
    <row r="25" spans="4:5" ht="12.75">
      <c r="D25" s="1">
        <v>572</v>
      </c>
      <c r="E25" s="4">
        <v>20</v>
      </c>
    </row>
    <row r="26" spans="4:6" ht="12.75">
      <c r="D26" s="1" t="s">
        <v>30</v>
      </c>
      <c r="E26" s="4">
        <v>10</v>
      </c>
      <c r="F26" s="1" t="s">
        <v>31</v>
      </c>
    </row>
    <row r="28" ht="12.75">
      <c r="E28" s="16">
        <f>SUM(E3:E26)</f>
        <v>5463.0199999999995</v>
      </c>
    </row>
    <row r="29" ht="12.75">
      <c r="E29" s="1" t="s">
        <v>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